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/>
  <mc:AlternateContent xmlns:mc="http://schemas.openxmlformats.org/markup-compatibility/2006">
    <mc:Choice Requires="x15">
      <x15ac:absPath xmlns:x15ac="http://schemas.microsoft.com/office/spreadsheetml/2010/11/ac" url="\\Ng1-barathine\közös\10.1. Előterjesztések tervezete\OIT\"/>
    </mc:Choice>
  </mc:AlternateContent>
  <xr:revisionPtr revIDLastSave="0" documentId="10_ncr:8100000_{98CAE070-AC1B-41AE-B89B-D5B0F9602E57}" xr6:coauthVersionLast="32" xr6:coauthVersionMax="32" xr10:uidLastSave="{00000000-0000-0000-0000-000000000000}"/>
  <bookViews>
    <workbookView xWindow="0" yWindow="0" windowWidth="28800" windowHeight="9825" tabRatio="962" activeTab="2" xr2:uid="{00000000-000D-0000-FFFF-FFFF00000000}"/>
  </bookViews>
  <sheets>
    <sheet name="Mérleg inint fennt" sheetId="6" r:id="rId1"/>
    <sheet name="mérleg óvoda" sheetId="10" r:id="rId2"/>
    <sheet name="2. Bevétel funkció óvoda" sheetId="2" r:id="rId3"/>
    <sheet name="5.kiadás óvoda" sheetId="5" r:id="rId4"/>
  </sheets>
  <definedNames>
    <definedName name="Excel_BuiltIn_Print_Area_1_1">#REF!</definedName>
    <definedName name="Excel_BuiltIn_Print_Area_2_1">#REF!</definedName>
    <definedName name="Excel_BuiltIn_Print_Area_3_1">'5.kiadás óvoda'!$A$3:$E$8</definedName>
    <definedName name="_xlnm.Print_Titles" localSheetId="3">'5.kiadás óvoda'!$3:$8</definedName>
    <definedName name="_xlnm.Print_Area" localSheetId="3">'5.kiadás óvoda'!$A$1:$I$70</definedName>
  </definedNames>
  <calcPr calcId="162913"/>
</workbook>
</file>

<file path=xl/calcChain.xml><?xml version="1.0" encoding="utf-8"?>
<calcChain xmlns="http://schemas.openxmlformats.org/spreadsheetml/2006/main">
  <c r="D42" i="6" l="1"/>
  <c r="D39" i="6"/>
  <c r="D34" i="6"/>
  <c r="D27" i="6"/>
  <c r="D22" i="6"/>
  <c r="D17" i="6"/>
  <c r="D11" i="6"/>
  <c r="D25" i="6" s="1"/>
  <c r="H56" i="5" l="1"/>
  <c r="H54" i="5"/>
  <c r="H53" i="5"/>
  <c r="H47" i="5"/>
  <c r="H43" i="5"/>
  <c r="H38" i="5"/>
  <c r="H37" i="5"/>
  <c r="H34" i="5"/>
  <c r="H33" i="5"/>
  <c r="H31" i="5"/>
  <c r="H29" i="5"/>
  <c r="H28" i="5" s="1"/>
  <c r="H27" i="5" s="1"/>
  <c r="H62" i="5" s="1"/>
  <c r="H21" i="5"/>
  <c r="H61" i="5" s="1"/>
  <c r="H19" i="5"/>
  <c r="H11" i="5"/>
  <c r="G15" i="2"/>
  <c r="G23" i="2" s="1"/>
  <c r="G11" i="2"/>
  <c r="G20" i="2" s="1"/>
  <c r="G28" i="2" s="1"/>
  <c r="D36" i="10"/>
  <c r="D31" i="10"/>
  <c r="D24" i="10"/>
  <c r="D39" i="10" s="1"/>
  <c r="D19" i="10"/>
  <c r="D22" i="10" s="1"/>
  <c r="D14" i="10"/>
  <c r="D8" i="10"/>
  <c r="H10" i="5" l="1"/>
  <c r="H9" i="5" s="1"/>
  <c r="H58" i="5" s="1"/>
  <c r="G10" i="2"/>
  <c r="G14" i="2"/>
  <c r="G43" i="5"/>
  <c r="G38" i="5"/>
  <c r="G37" i="5" s="1"/>
  <c r="G34" i="5"/>
  <c r="G31" i="5"/>
  <c r="G29" i="5"/>
  <c r="G21" i="5"/>
  <c r="G61" i="5" s="1"/>
  <c r="G11" i="5"/>
  <c r="G10" i="5" s="1"/>
  <c r="G60" i="5" s="1"/>
  <c r="G56" i="5"/>
  <c r="G54" i="5"/>
  <c r="G47" i="5"/>
  <c r="G33" i="5"/>
  <c r="G19" i="5"/>
  <c r="C36" i="10"/>
  <c r="C31" i="10"/>
  <c r="C24" i="10"/>
  <c r="C39" i="10"/>
  <c r="C19" i="10"/>
  <c r="C14" i="10"/>
  <c r="C8" i="10"/>
  <c r="C34" i="6"/>
  <c r="C27" i="6"/>
  <c r="C39" i="6"/>
  <c r="C42" i="6"/>
  <c r="C11" i="6"/>
  <c r="C25" i="6" s="1"/>
  <c r="C17" i="6"/>
  <c r="C22" i="6"/>
  <c r="F11" i="2"/>
  <c r="F20" i="2" s="1"/>
  <c r="F15" i="2"/>
  <c r="F14" i="2"/>
  <c r="C22" i="10"/>
  <c r="F23" i="2"/>
  <c r="H60" i="5" l="1"/>
  <c r="H69" i="5" s="1"/>
  <c r="G53" i="5"/>
  <c r="G28" i="5"/>
  <c r="G27" i="5" s="1"/>
  <c r="G62" i="5" s="1"/>
  <c r="G69" i="5" s="1"/>
  <c r="G18" i="2"/>
  <c r="F10" i="2"/>
  <c r="F18" i="2"/>
  <c r="F28" i="2"/>
  <c r="G9" i="5"/>
  <c r="G58" i="5" s="1"/>
</calcChain>
</file>

<file path=xl/sharedStrings.xml><?xml version="1.0" encoding="utf-8"?>
<sst xmlns="http://schemas.openxmlformats.org/spreadsheetml/2006/main" count="240" uniqueCount="137">
  <si>
    <t>Ezer Ft</t>
  </si>
  <si>
    <t>Megnevezés</t>
  </si>
  <si>
    <t>Eredeti előirányzat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</si>
  <si>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</si>
  <si>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</si>
  <si>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</si>
  <si>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</si>
  <si>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</si>
  <si>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B4</t>
  </si>
  <si>
    <t>Működési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</si>
  <si>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</si>
  <si>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</si>
  <si>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</si>
  <si>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</si>
  <si>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</si>
  <si>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</si>
  <si>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</si>
  <si>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</si>
  <si>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</si>
  <si>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</si>
  <si>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B8</t>
  </si>
  <si>
    <t>BEVÉTELEK összesen:</t>
  </si>
  <si>
    <t>Működési kiadások összesen:</t>
  </si>
  <si>
    <t>K1</t>
  </si>
  <si>
    <t>Személyi juttatás</t>
  </si>
  <si>
    <t>K2</t>
  </si>
  <si>
    <t>Munkaadót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</si>
  <si>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</si>
  <si>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</si>
  <si>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</si>
  <si>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</si>
  <si>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</si>
  <si>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célú kiadások</t>
  </si>
  <si>
    <t>Felhalmozási kiadások összesen:</t>
  </si>
  <si>
    <t>K6</t>
  </si>
  <si>
    <t>Beruházások</t>
  </si>
  <si>
    <t>K7</t>
  </si>
  <si>
    <t>Felújítások</t>
  </si>
  <si>
    <t>K8</t>
  </si>
  <si>
    <t>Egyéb felhalmozási célú kiadások</t>
  </si>
  <si>
    <t>Finanszírozási kiadások</t>
  </si>
  <si>
    <t>K9</t>
  </si>
  <si>
    <t>KIADÁSOK összesen:</t>
  </si>
  <si>
    <t>kiemelt előirányzatonként</t>
  </si>
  <si>
    <t>Kiemelt előirányzatok</t>
  </si>
  <si>
    <t>091110   Óvodai nevelés, ellátás szakmai feladatai</t>
  </si>
  <si>
    <t>096020   Iskolai intézményi étkeztetés</t>
  </si>
  <si>
    <t>B405</t>
  </si>
  <si>
    <t>Ellátási díjak</t>
  </si>
  <si>
    <t>Bevételek összesen</t>
  </si>
  <si>
    <t>Kiemelt előirányzatonként</t>
  </si>
  <si>
    <t>Létszám</t>
  </si>
  <si>
    <t>Személyi juttatások</t>
  </si>
  <si>
    <t>K11</t>
  </si>
  <si>
    <t>Foglalkoztatottak személyi juttatása</t>
  </si>
  <si>
    <t>K1101</t>
  </si>
  <si>
    <t>Törvény szerinti illetmények, munkabérek</t>
  </si>
  <si>
    <t>K1107</t>
  </si>
  <si>
    <t>Béren kívüli juttatások</t>
  </si>
  <si>
    <t>K12</t>
  </si>
  <si>
    <t>Külső személyi juttatások</t>
  </si>
  <si>
    <t>K123</t>
  </si>
  <si>
    <t>Egyéb külső személyi juttatások</t>
  </si>
  <si>
    <t>Munkaadókat terhelő járulékok és szociális hozzájárulási adó</t>
  </si>
  <si>
    <t>Szociális hozzájárulási adó</t>
  </si>
  <si>
    <t>EHO</t>
  </si>
  <si>
    <t>Munkaadót terhelő szja</t>
  </si>
  <si>
    <t>K31</t>
  </si>
  <si>
    <t>Készletbeszerzés</t>
  </si>
  <si>
    <t>K311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</si>
  <si>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</si>
  <si>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</si>
  <si>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</si>
  <si>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</si>
  <si>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</si>
  <si>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</si>
  <si>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</si>
  <si>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</si>
  <si>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</si>
  <si>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</si>
  <si>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</si>
  <si>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</si>
  <si>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</si>
  <si>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</si>
  <si>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</si>
  <si>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</si>
  <si>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</si>
  <si>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</si>
  <si>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</si>
  <si>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</si>
  <si>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</si>
  <si>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</si>
  <si>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</si>
  <si>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</si>
  <si>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K1102</t>
  </si>
  <si>
    <t>Jutalom</t>
  </si>
  <si>
    <t>K1109</t>
  </si>
  <si>
    <t>Közlekedési költségtérítés</t>
  </si>
  <si>
    <t>Táppénz hozzájárulás</t>
  </si>
  <si>
    <t>Ellátottak juttatásai</t>
  </si>
  <si>
    <t>Kiadások összesen</t>
  </si>
  <si>
    <t xml:space="preserve">Felújítások  </t>
  </si>
  <si>
    <t>NEMESGULÁCS, KÁPTALANTÓTI ÉS KISAPÁTI KÖZSÉGEK ÓVODAI INTÉZMNYFENNTARTÓ TÁRSULÁSA</t>
  </si>
  <si>
    <t xml:space="preserve">                                                      2.melléklet </t>
  </si>
  <si>
    <t>K1111</t>
  </si>
  <si>
    <t>Pedegógus továbbképzés</t>
  </si>
  <si>
    <t>Szakmai anyagbeszerzés</t>
  </si>
  <si>
    <t>Készlet, egyéb szakmai anyagbeszerzés</t>
  </si>
  <si>
    <t>Internet</t>
  </si>
  <si>
    <t>Szállítási szolgáltatás</t>
  </si>
  <si>
    <t>K332</t>
  </si>
  <si>
    <t>Vásárolt élelmezés</t>
  </si>
  <si>
    <t>Intézményfinanszírozás</t>
  </si>
  <si>
    <t>091110   Óvodai nevelés, ellátás</t>
  </si>
  <si>
    <t>NAPSUGÁR ÓVODA</t>
  </si>
  <si>
    <t>B816</t>
  </si>
  <si>
    <t xml:space="preserve">096015 Iskolai intézményi étkeztetés    </t>
  </si>
  <si>
    <t>K1106</t>
  </si>
  <si>
    <t>Jubileumi jutalom</t>
  </si>
  <si>
    <t>K1104</t>
  </si>
  <si>
    <t>Helyettesítés</t>
  </si>
  <si>
    <t>K341</t>
  </si>
  <si>
    <t>Kiküldetések kiadásai</t>
  </si>
  <si>
    <t>K355</t>
  </si>
  <si>
    <t>Egyéb dologi kiadások</t>
  </si>
  <si>
    <t>K63</t>
  </si>
  <si>
    <t>Informatikai eszközök</t>
  </si>
  <si>
    <t>K67</t>
  </si>
  <si>
    <t>Beruházások áfája</t>
  </si>
  <si>
    <t xml:space="preserve">2017. évi költségvetés mérlege </t>
  </si>
  <si>
    <t>2017. évi költségvetés összevontbevételei</t>
  </si>
  <si>
    <t>Módosított előirányzat</t>
  </si>
  <si>
    <t>NEMESGULÁCSI NAPSUGÁR ÓVODA</t>
  </si>
  <si>
    <t xml:space="preserve">             1.melléklet </t>
  </si>
  <si>
    <t xml:space="preserve">    1.melléklet </t>
  </si>
  <si>
    <t>3. sz. melléklet</t>
  </si>
  <si>
    <t>Nemesgulácsi Napsugár Óvoda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</si>
</sst>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i/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3" fillId="2" borderId="1" xfId="0" applyNumberFormat="1" applyFont="1" applyFill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3" fontId="5" fillId="0" borderId="1" xfId="0" applyNumberFormat="1" applyFont="1" applyFill="1" applyBorder="1"/>
    <xf numFmtId="0" fontId="4" fillId="2" borderId="1" xfId="0" applyFont="1" applyFill="1" applyBorder="1"/>
    <xf numFmtId="3" fontId="4" fillId="2" borderId="1" xfId="0" applyNumberFormat="1" applyFont="1" applyFill="1" applyBorder="1"/>
    <xf numFmtId="3" fontId="5" fillId="0" borderId="1" xfId="0" applyNumberFormat="1" applyFont="1" applyBorder="1"/>
    <xf numFmtId="0" fontId="4" fillId="0" borderId="1" xfId="0" applyFont="1" applyBorder="1"/>
    <xf numFmtId="0" fontId="5" fillId="2" borderId="1" xfId="0" applyFont="1" applyFill="1" applyBorder="1" applyAlignment="1">
      <alignment horizontal="left"/>
    </xf>
    <xf numFmtId="0" fontId="4" fillId="0" borderId="0" xfId="0" applyFont="1" applyBorder="1"/>
    <xf numFmtId="3" fontId="4" fillId="0" borderId="0" xfId="0" applyNumberFormat="1" applyFont="1" applyBorder="1"/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justify"/>
    </xf>
    <xf numFmtId="0" fontId="4" fillId="2" borderId="1" xfId="0" applyFont="1" applyFill="1" applyBorder="1" applyAlignment="1">
      <alignment horizontal="justify"/>
    </xf>
    <xf numFmtId="0" fontId="5" fillId="2" borderId="1" xfId="0" applyFont="1" applyFill="1" applyBorder="1"/>
    <xf numFmtId="0" fontId="1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1" fillId="0" borderId="0" xfId="0" applyFont="1" applyBorder="1"/>
    <xf numFmtId="0" fontId="5" fillId="0" borderId="0" xfId="0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3" fontId="4" fillId="0" borderId="1" xfId="0" applyNumberFormat="1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3" fillId="0" borderId="1" xfId="0" applyNumberFormat="1" applyFont="1" applyBorder="1"/>
    <xf numFmtId="3" fontId="1" fillId="0" borderId="1" xfId="0" applyNumberFormat="1" applyFont="1" applyFill="1" applyBorder="1"/>
    <xf numFmtId="3" fontId="1" fillId="0" borderId="1" xfId="0" applyNumberFormat="1" applyFont="1" applyBorder="1"/>
    <xf numFmtId="0" fontId="5" fillId="0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6" fillId="0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3" fontId="5" fillId="0" borderId="1" xfId="0" applyNumberFormat="1" applyFont="1" applyFill="1" applyBorder="1" applyAlignment="1">
      <alignment horizontal="left"/>
    </xf>
    <xf numFmtId="3" fontId="1" fillId="0" borderId="2" xfId="0" applyNumberFormat="1" applyFont="1" applyFill="1" applyBorder="1"/>
    <xf numFmtId="3" fontId="3" fillId="2" borderId="3" xfId="0" applyNumberFormat="1" applyFont="1" applyFill="1" applyBorder="1"/>
    <xf numFmtId="3" fontId="3" fillId="0" borderId="3" xfId="0" applyNumberFormat="1" applyFont="1" applyFill="1" applyBorder="1"/>
    <xf numFmtId="3" fontId="1" fillId="0" borderId="3" xfId="0" applyNumberFormat="1" applyFont="1" applyFill="1" applyBorder="1"/>
    <xf numFmtId="3" fontId="1" fillId="0" borderId="3" xfId="0" applyNumberFormat="1" applyFont="1" applyBorder="1"/>
    <xf numFmtId="3" fontId="3" fillId="0" borderId="3" xfId="0" applyNumberFormat="1" applyFont="1" applyBorder="1"/>
    <xf numFmtId="3" fontId="1" fillId="0" borderId="0" xfId="0" applyNumberFormat="1" applyFont="1"/>
    <xf numFmtId="0" fontId="5" fillId="0" borderId="0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left"/>
    </xf>
    <xf numFmtId="3" fontId="3" fillId="0" borderId="3" xfId="0" applyNumberFormat="1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42"/>
  <sheetViews>
    <sheetView topLeftCell="A19" workbookViewId="0">
      <selection activeCell="D5" sqref="D5"/>
    </sheetView>
  </sheetViews>
  <sheetFormatPr defaultColWidth="11.5703125" defaultRowHeight="12.75" x14ac:dyDescent="0.2"/>
  <cols>
    <col min="1" max="1" width="7.140625" customWidth="1"/>
    <col min="2" max="2" width="49.28515625" customWidth="1"/>
    <col min="3" max="3" width="14.7109375" customWidth="1"/>
    <col min="4" max="4" width="13.85546875" customWidth="1"/>
    <col min="5" max="247" width="9.140625" customWidth="1"/>
  </cols>
  <sheetData>
    <row r="3" spans="1:5" ht="15.75" x14ac:dyDescent="0.2">
      <c r="A3" s="60"/>
      <c r="B3" s="60"/>
      <c r="C3" s="60"/>
    </row>
    <row r="4" spans="1:5" ht="15.75" x14ac:dyDescent="0.2">
      <c r="A4" s="2"/>
      <c r="D4" s="61" t="s">
        <v>133</v>
      </c>
      <c r="E4" s="61"/>
    </row>
    <row r="5" spans="1:5" ht="54" customHeight="1" x14ac:dyDescent="0.2">
      <c r="A5" s="62" t="s">
        <v>102</v>
      </c>
      <c r="B5" s="62"/>
      <c r="C5" s="62"/>
    </row>
    <row r="6" spans="1:5" ht="15.75" x14ac:dyDescent="0.2">
      <c r="A6" s="63" t="s">
        <v>129</v>
      </c>
      <c r="B6" s="63"/>
      <c r="C6" s="63"/>
    </row>
    <row r="7" spans="1:5" ht="12.75" customHeight="1" x14ac:dyDescent="0.2">
      <c r="A7" s="3"/>
      <c r="B7" s="3"/>
      <c r="C7" s="3"/>
    </row>
    <row r="8" spans="1:5" ht="12.75" customHeight="1" x14ac:dyDescent="0.2">
      <c r="A8" s="4"/>
      <c r="B8" s="4"/>
      <c r="C8" s="4"/>
    </row>
    <row r="9" spans="1:5" ht="12.75" customHeight="1" x14ac:dyDescent="0.2">
      <c r="A9" s="64" t="s">
        <v>1</v>
      </c>
      <c r="B9" s="64"/>
      <c r="C9" s="65" t="s">
        <v>2</v>
      </c>
      <c r="D9" s="65" t="s">
        <v>131</v>
      </c>
    </row>
    <row r="10" spans="1:5" ht="22.5" customHeight="1" x14ac:dyDescent="0.2">
      <c r="A10" s="64"/>
      <c r="B10" s="64"/>
      <c r="C10" s="65"/>
      <c r="D10" s="65"/>
    </row>
    <row r="11" spans="1:5" ht="15.75" x14ac:dyDescent="0.25">
      <c r="A11" s="58" t="s">
        <v>3</v>
      </c>
      <c r="B11" s="58"/>
      <c r="C11" s="5">
        <f>SUM(C12:C15)</f>
        <v>38930900</v>
      </c>
      <c r="D11" s="5">
        <f>SUM(D12:D15)</f>
        <v>38232779</v>
      </c>
    </row>
    <row r="12" spans="1:5" ht="15.75" x14ac:dyDescent="0.25">
      <c r="A12" s="6" t="s">
        <v>4</v>
      </c>
      <c r="B12" s="7" t="s">
        <v>5</v>
      </c>
      <c r="C12" s="8">
        <v>38930900</v>
      </c>
      <c r="D12" s="8">
        <v>38232779</v>
      </c>
    </row>
    <row r="13" spans="1:5" ht="15.75" x14ac:dyDescent="0.25">
      <c r="A13" s="6" t="s">
        <v>6</v>
      </c>
      <c r="B13" s="7" t="s">
        <v>7</v>
      </c>
      <c r="C13" s="8"/>
      <c r="D13" s="8"/>
    </row>
    <row r="14" spans="1:5" ht="15.75" x14ac:dyDescent="0.25">
      <c r="A14" s="6" t="s">
        <v>8</v>
      </c>
      <c r="B14" s="7" t="s">
        <v>9</v>
      </c>
      <c r="C14" s="8"/>
      <c r="D14" s="8"/>
    </row>
    <row r="15" spans="1:5" ht="15.75" x14ac:dyDescent="0.25">
      <c r="A15" s="6" t="s">
        <v>10</v>
      </c>
      <c r="B15" s="7" t="s">
        <v>11</v>
      </c>
      <c r="C15" s="8"/>
      <c r="D15" s="8"/>
    </row>
    <row r="16" spans="1:5" ht="15.75" x14ac:dyDescent="0.25">
      <c r="A16" s="6"/>
      <c r="B16" s="7"/>
      <c r="C16" s="8"/>
      <c r="D16" s="8"/>
    </row>
    <row r="17" spans="1:4" ht="15.75" x14ac:dyDescent="0.25">
      <c r="A17" s="9" t="s">
        <v>12</v>
      </c>
      <c r="B17" s="9"/>
      <c r="C17" s="10">
        <f>SUM(C18:C20)</f>
        <v>0</v>
      </c>
      <c r="D17" s="10">
        <f>SUM(D18:D20)</f>
        <v>0</v>
      </c>
    </row>
    <row r="18" spans="1:4" ht="15.75" x14ac:dyDescent="0.25">
      <c r="A18" s="6" t="s">
        <v>13</v>
      </c>
      <c r="B18" s="6" t="s">
        <v>14</v>
      </c>
      <c r="C18" s="8"/>
      <c r="D18" s="8"/>
    </row>
    <row r="19" spans="1:4" ht="15.75" x14ac:dyDescent="0.25">
      <c r="A19" s="6" t="s">
        <v>15</v>
      </c>
      <c r="B19" s="7" t="s">
        <v>16</v>
      </c>
      <c r="C19" s="11"/>
      <c r="D19" s="11"/>
    </row>
    <row r="20" spans="1:4" ht="15.75" x14ac:dyDescent="0.25">
      <c r="A20" s="6" t="s">
        <v>17</v>
      </c>
      <c r="B20" s="7" t="s">
        <v>18</v>
      </c>
      <c r="C20" s="11">
        <v>0</v>
      </c>
      <c r="D20" s="11">
        <v>0</v>
      </c>
    </row>
    <row r="21" spans="1:4" ht="15.75" x14ac:dyDescent="0.25">
      <c r="A21" s="12"/>
      <c r="B21" s="7"/>
      <c r="C21" s="11"/>
      <c r="D21" s="11"/>
    </row>
    <row r="22" spans="1:4" ht="15.75" x14ac:dyDescent="0.25">
      <c r="A22" s="9" t="s">
        <v>19</v>
      </c>
      <c r="B22" s="13"/>
      <c r="C22" s="10">
        <f>SUM(C23)</f>
        <v>0</v>
      </c>
      <c r="D22" s="10">
        <f>SUM(D23)</f>
        <v>893121</v>
      </c>
    </row>
    <row r="23" spans="1:4" ht="15.75" x14ac:dyDescent="0.25">
      <c r="A23" s="6" t="s">
        <v>20</v>
      </c>
      <c r="B23" s="7" t="s">
        <v>19</v>
      </c>
      <c r="C23" s="11"/>
      <c r="D23" s="11">
        <v>893121</v>
      </c>
    </row>
    <row r="24" spans="1:4" ht="15.75" x14ac:dyDescent="0.25">
      <c r="A24" s="6"/>
      <c r="B24" s="7"/>
      <c r="C24" s="11"/>
      <c r="D24" s="11"/>
    </row>
    <row r="25" spans="1:4" ht="15.75" x14ac:dyDescent="0.25">
      <c r="A25" s="9" t="s">
        <v>21</v>
      </c>
      <c r="B25" s="9"/>
      <c r="C25" s="10">
        <f>SUM(C11+C17+C22)</f>
        <v>38930900</v>
      </c>
      <c r="D25" s="10">
        <f>SUM(D11+D17+D22)</f>
        <v>39125900</v>
      </c>
    </row>
    <row r="26" spans="1:4" ht="15.75" x14ac:dyDescent="0.25">
      <c r="A26" s="14"/>
      <c r="B26" s="14"/>
      <c r="C26" s="15"/>
      <c r="D26" s="15"/>
    </row>
    <row r="27" spans="1:4" ht="15.75" x14ac:dyDescent="0.25">
      <c r="A27" s="59" t="s">
        <v>22</v>
      </c>
      <c r="B27" s="59"/>
      <c r="C27" s="10">
        <f>SUM(C28:C32)</f>
        <v>100000</v>
      </c>
      <c r="D27" s="10">
        <f>SUM(D28:D32)</f>
        <v>100000</v>
      </c>
    </row>
    <row r="28" spans="1:4" ht="15.75" x14ac:dyDescent="0.25">
      <c r="A28" s="6" t="s">
        <v>23</v>
      </c>
      <c r="B28" s="17" t="s">
        <v>24</v>
      </c>
      <c r="C28" s="8"/>
      <c r="D28" s="8"/>
    </row>
    <row r="29" spans="1:4" ht="15.75" x14ac:dyDescent="0.25">
      <c r="A29" s="6" t="s">
        <v>25</v>
      </c>
      <c r="B29" s="6" t="s">
        <v>26</v>
      </c>
      <c r="C29" s="8"/>
      <c r="D29" s="8"/>
    </row>
    <row r="30" spans="1:4" ht="15.75" x14ac:dyDescent="0.25">
      <c r="A30" s="6" t="s">
        <v>27</v>
      </c>
      <c r="B30" s="7" t="s">
        <v>28</v>
      </c>
      <c r="C30" s="8">
        <v>100000</v>
      </c>
      <c r="D30" s="8">
        <v>100000</v>
      </c>
    </row>
    <row r="31" spans="1:4" ht="15.75" x14ac:dyDescent="0.25">
      <c r="A31" s="6" t="s">
        <v>29</v>
      </c>
      <c r="B31" s="17" t="s">
        <v>30</v>
      </c>
      <c r="C31" s="8"/>
      <c r="D31" s="8"/>
    </row>
    <row r="32" spans="1:4" ht="15.75" x14ac:dyDescent="0.25">
      <c r="A32" s="6" t="s">
        <v>31</v>
      </c>
      <c r="B32" s="17" t="s">
        <v>32</v>
      </c>
      <c r="C32" s="8"/>
      <c r="D32" s="8"/>
    </row>
    <row r="33" spans="1:4" ht="15.75" x14ac:dyDescent="0.25">
      <c r="A33" s="6"/>
      <c r="B33" s="17"/>
      <c r="C33" s="8"/>
      <c r="D33" s="8"/>
    </row>
    <row r="34" spans="1:4" ht="15.75" x14ac:dyDescent="0.25">
      <c r="A34" s="16" t="s">
        <v>33</v>
      </c>
      <c r="B34" s="18"/>
      <c r="C34" s="10">
        <f>SUM(C35:C37)</f>
        <v>0</v>
      </c>
      <c r="D34" s="10">
        <f>SUM(D35:D37)</f>
        <v>0</v>
      </c>
    </row>
    <row r="35" spans="1:4" ht="15.75" x14ac:dyDescent="0.25">
      <c r="A35" s="7" t="s">
        <v>34</v>
      </c>
      <c r="B35" s="17" t="s">
        <v>35</v>
      </c>
      <c r="C35" s="11"/>
      <c r="D35" s="11"/>
    </row>
    <row r="36" spans="1:4" ht="15.75" x14ac:dyDescent="0.25">
      <c r="A36" s="7" t="s">
        <v>36</v>
      </c>
      <c r="B36" s="17" t="s">
        <v>37</v>
      </c>
      <c r="C36" s="11"/>
      <c r="D36" s="11"/>
    </row>
    <row r="37" spans="1:4" ht="15.75" x14ac:dyDescent="0.25">
      <c r="A37" s="6" t="s">
        <v>38</v>
      </c>
      <c r="B37" s="6" t="s">
        <v>39</v>
      </c>
      <c r="C37" s="11"/>
      <c r="D37" s="11"/>
    </row>
    <row r="38" spans="1:4" ht="15.75" x14ac:dyDescent="0.25">
      <c r="A38" s="6"/>
      <c r="B38" s="6"/>
      <c r="C38" s="11"/>
      <c r="D38" s="11"/>
    </row>
    <row r="39" spans="1:4" ht="15.75" x14ac:dyDescent="0.25">
      <c r="A39" s="9" t="s">
        <v>40</v>
      </c>
      <c r="B39" s="19"/>
      <c r="C39" s="10">
        <f>SUM(C40)</f>
        <v>38830900</v>
      </c>
      <c r="D39" s="10">
        <f>SUM(D40)</f>
        <v>39025900</v>
      </c>
    </row>
    <row r="40" spans="1:4" ht="15.75" x14ac:dyDescent="0.25">
      <c r="A40" s="6" t="s">
        <v>41</v>
      </c>
      <c r="B40" s="6" t="s">
        <v>40</v>
      </c>
      <c r="C40" s="11">
        <v>38830900</v>
      </c>
      <c r="D40" s="11">
        <v>39025900</v>
      </c>
    </row>
    <row r="41" spans="1:4" ht="15.75" x14ac:dyDescent="0.25">
      <c r="A41" s="6"/>
      <c r="B41" s="6"/>
      <c r="C41" s="11"/>
      <c r="D41" s="11"/>
    </row>
    <row r="42" spans="1:4" ht="15.75" x14ac:dyDescent="0.25">
      <c r="A42" s="9" t="s">
        <v>42</v>
      </c>
      <c r="B42" s="9"/>
      <c r="C42" s="10">
        <f>SUM(C34,C27,C39)</f>
        <v>38930900</v>
      </c>
      <c r="D42" s="10">
        <f>SUM(D34,D27,D39)</f>
        <v>39125900</v>
      </c>
    </row>
  </sheetData>
  <sheetProtection selectLockedCells="1" selectUnlockedCells="1"/>
  <mergeCells count="9">
    <mergeCell ref="D9:D10"/>
    <mergeCell ref="A11:B11"/>
    <mergeCell ref="A27:B27"/>
    <mergeCell ref="A3:C3"/>
    <mergeCell ref="D4:E4"/>
    <mergeCell ref="A5:C5"/>
    <mergeCell ref="A6:C6"/>
    <mergeCell ref="A9:B10"/>
    <mergeCell ref="C9:C10"/>
  </mergeCells>
  <phoneticPr fontId="0" type="noConversion"/>
  <pageMargins left="0.70866141732283472" right="0.70866141732283472" top="0.74803149606299213" bottom="0.74803149606299213" header="0.51181102362204722" footer="0.51181102362204722"/>
  <pageSetup paperSize="9" scale="93" firstPageNumber="0" orientation="portrait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workbookViewId="0">
      <selection activeCell="F5" sqref="F5"/>
    </sheetView>
  </sheetViews>
  <sheetFormatPr defaultRowHeight="12.75" x14ac:dyDescent="0.2"/>
  <cols>
    <col min="1" max="1" width="5.5703125" customWidth="1"/>
    <col min="2" max="2" width="51.28515625" customWidth="1"/>
    <col min="3" max="3" width="16.42578125" customWidth="1"/>
    <col min="4" max="4" width="13.28515625" customWidth="1"/>
  </cols>
  <sheetData>
    <row r="1" spans="1:5" ht="15.75" x14ac:dyDescent="0.2">
      <c r="A1" s="2"/>
      <c r="D1" s="4" t="s">
        <v>134</v>
      </c>
      <c r="E1" s="4"/>
    </row>
    <row r="2" spans="1:5" ht="15.75" x14ac:dyDescent="0.2">
      <c r="A2" s="62" t="s">
        <v>114</v>
      </c>
      <c r="B2" s="62"/>
      <c r="C2" s="62"/>
    </row>
    <row r="3" spans="1:5" ht="15.75" x14ac:dyDescent="0.2">
      <c r="A3" s="63" t="s">
        <v>129</v>
      </c>
      <c r="B3" s="63"/>
      <c r="C3" s="63"/>
    </row>
    <row r="4" spans="1:5" ht="15.75" x14ac:dyDescent="0.2">
      <c r="A4" s="3"/>
      <c r="B4" s="3"/>
      <c r="C4" s="3"/>
    </row>
    <row r="5" spans="1:5" ht="15.75" x14ac:dyDescent="0.2">
      <c r="A5" s="4"/>
      <c r="B5" s="4"/>
      <c r="C5" s="4"/>
    </row>
    <row r="6" spans="1:5" x14ac:dyDescent="0.2">
      <c r="A6" s="64" t="s">
        <v>1</v>
      </c>
      <c r="B6" s="64"/>
      <c r="C6" s="65" t="s">
        <v>2</v>
      </c>
      <c r="D6" s="65" t="s">
        <v>131</v>
      </c>
    </row>
    <row r="7" spans="1:5" ht="23.25" customHeight="1" x14ac:dyDescent="0.2">
      <c r="A7" s="64"/>
      <c r="B7" s="64"/>
      <c r="C7" s="65"/>
      <c r="D7" s="65"/>
    </row>
    <row r="8" spans="1:5" ht="15.75" x14ac:dyDescent="0.25">
      <c r="A8" s="58" t="s">
        <v>3</v>
      </c>
      <c r="B8" s="58"/>
      <c r="C8" s="5">
        <f>SUM(C9:C12)</f>
        <v>0</v>
      </c>
      <c r="D8" s="5">
        <f>SUM(D9:D12)</f>
        <v>0</v>
      </c>
    </row>
    <row r="9" spans="1:5" ht="15.75" x14ac:dyDescent="0.25">
      <c r="A9" s="6" t="s">
        <v>4</v>
      </c>
      <c r="B9" s="7" t="s">
        <v>5</v>
      </c>
      <c r="C9" s="8"/>
      <c r="D9" s="8"/>
    </row>
    <row r="10" spans="1:5" ht="15.75" x14ac:dyDescent="0.25">
      <c r="A10" s="6" t="s">
        <v>6</v>
      </c>
      <c r="B10" s="7" t="s">
        <v>7</v>
      </c>
      <c r="C10" s="8"/>
      <c r="D10" s="8"/>
    </row>
    <row r="11" spans="1:5" ht="15.75" x14ac:dyDescent="0.25">
      <c r="A11" s="6" t="s">
        <v>8</v>
      </c>
      <c r="B11" s="7" t="s">
        <v>9</v>
      </c>
      <c r="C11" s="8"/>
      <c r="D11" s="8"/>
    </row>
    <row r="12" spans="1:5" ht="15.75" x14ac:dyDescent="0.25">
      <c r="A12" s="6" t="s">
        <v>10</v>
      </c>
      <c r="B12" s="7" t="s">
        <v>11</v>
      </c>
      <c r="C12" s="8"/>
      <c r="D12" s="8"/>
    </row>
    <row r="13" spans="1:5" ht="15.75" x14ac:dyDescent="0.25">
      <c r="A13" s="6"/>
      <c r="B13" s="7"/>
      <c r="C13" s="8"/>
      <c r="D13" s="8"/>
    </row>
    <row r="14" spans="1:5" ht="15.75" x14ac:dyDescent="0.25">
      <c r="A14" s="9" t="s">
        <v>12</v>
      </c>
      <c r="B14" s="9"/>
      <c r="C14" s="10">
        <f>SUM(C15:C17)</f>
        <v>0</v>
      </c>
      <c r="D14" s="10">
        <f>SUM(D15:D17)</f>
        <v>0</v>
      </c>
    </row>
    <row r="15" spans="1:5" ht="15.75" x14ac:dyDescent="0.25">
      <c r="A15" s="6" t="s">
        <v>13</v>
      </c>
      <c r="B15" s="6" t="s">
        <v>14</v>
      </c>
      <c r="C15" s="8"/>
      <c r="D15" s="8"/>
    </row>
    <row r="16" spans="1:5" ht="15.75" x14ac:dyDescent="0.25">
      <c r="A16" s="6" t="s">
        <v>15</v>
      </c>
      <c r="B16" s="7" t="s">
        <v>16</v>
      </c>
      <c r="C16" s="11"/>
      <c r="D16" s="11"/>
    </row>
    <row r="17" spans="1:4" ht="15.75" x14ac:dyDescent="0.25">
      <c r="A17" s="6" t="s">
        <v>17</v>
      </c>
      <c r="B17" s="7" t="s">
        <v>18</v>
      </c>
      <c r="C17" s="11">
        <v>0</v>
      </c>
      <c r="D17" s="11">
        <v>0</v>
      </c>
    </row>
    <row r="18" spans="1:4" ht="15.75" x14ac:dyDescent="0.25">
      <c r="A18" s="12"/>
      <c r="B18" s="7"/>
      <c r="C18" s="11"/>
      <c r="D18" s="11"/>
    </row>
    <row r="19" spans="1:4" ht="15.75" x14ac:dyDescent="0.25">
      <c r="A19" s="9" t="s">
        <v>19</v>
      </c>
      <c r="B19" s="13"/>
      <c r="C19" s="10">
        <f>SUM(C20)</f>
        <v>38830900</v>
      </c>
      <c r="D19" s="10">
        <f>SUM(D20)</f>
        <v>39025900</v>
      </c>
    </row>
    <row r="20" spans="1:4" ht="15.75" x14ac:dyDescent="0.25">
      <c r="A20" s="6" t="s">
        <v>20</v>
      </c>
      <c r="B20" s="7" t="s">
        <v>19</v>
      </c>
      <c r="C20" s="11">
        <v>38830900</v>
      </c>
      <c r="D20" s="11">
        <v>39025900</v>
      </c>
    </row>
    <row r="21" spans="1:4" ht="15.75" x14ac:dyDescent="0.25">
      <c r="A21" s="6"/>
      <c r="B21" s="7"/>
      <c r="C21" s="11"/>
      <c r="D21" s="11"/>
    </row>
    <row r="22" spans="1:4" ht="15.75" x14ac:dyDescent="0.25">
      <c r="A22" s="9" t="s">
        <v>21</v>
      </c>
      <c r="B22" s="9"/>
      <c r="C22" s="10">
        <f>SUM(C8+C14+C19)</f>
        <v>38830900</v>
      </c>
      <c r="D22" s="10">
        <f>SUM(D8+D14+D19)</f>
        <v>39025900</v>
      </c>
    </row>
    <row r="23" spans="1:4" ht="15.75" x14ac:dyDescent="0.25">
      <c r="A23" s="14"/>
      <c r="B23" s="14"/>
      <c r="C23" s="15"/>
      <c r="D23" s="15"/>
    </row>
    <row r="24" spans="1:4" ht="15.75" x14ac:dyDescent="0.25">
      <c r="A24" s="59" t="s">
        <v>22</v>
      </c>
      <c r="B24" s="59"/>
      <c r="C24" s="10">
        <f>SUM(C25:C29)</f>
        <v>38830900</v>
      </c>
      <c r="D24" s="10">
        <f>SUM(D25:D29)</f>
        <v>39025900</v>
      </c>
    </row>
    <row r="25" spans="1:4" ht="15.75" x14ac:dyDescent="0.25">
      <c r="A25" s="6" t="s">
        <v>23</v>
      </c>
      <c r="B25" s="17" t="s">
        <v>24</v>
      </c>
      <c r="C25" s="8">
        <v>27117900</v>
      </c>
      <c r="D25" s="8">
        <v>27202900</v>
      </c>
    </row>
    <row r="26" spans="1:4" ht="15.75" x14ac:dyDescent="0.25">
      <c r="A26" s="6" t="s">
        <v>25</v>
      </c>
      <c r="B26" s="6" t="s">
        <v>26</v>
      </c>
      <c r="C26" s="8">
        <v>6003000</v>
      </c>
      <c r="D26" s="8">
        <v>6113000</v>
      </c>
    </row>
    <row r="27" spans="1:4" ht="15.75" x14ac:dyDescent="0.25">
      <c r="A27" s="6" t="s">
        <v>27</v>
      </c>
      <c r="B27" s="7" t="s">
        <v>28</v>
      </c>
      <c r="C27" s="8">
        <v>5710000</v>
      </c>
      <c r="D27" s="8">
        <v>5710000</v>
      </c>
    </row>
    <row r="28" spans="1:4" ht="15.75" x14ac:dyDescent="0.25">
      <c r="A28" s="6" t="s">
        <v>29</v>
      </c>
      <c r="B28" s="17" t="s">
        <v>30</v>
      </c>
      <c r="C28" s="8"/>
      <c r="D28" s="8"/>
    </row>
    <row r="29" spans="1:4" ht="15.75" x14ac:dyDescent="0.25">
      <c r="A29" s="6" t="s">
        <v>31</v>
      </c>
      <c r="B29" s="17" t="s">
        <v>32</v>
      </c>
      <c r="C29" s="8"/>
      <c r="D29" s="8"/>
    </row>
    <row r="30" spans="1:4" ht="15.75" x14ac:dyDescent="0.25">
      <c r="A30" s="6"/>
      <c r="B30" s="17"/>
      <c r="C30" s="8"/>
      <c r="D30" s="8"/>
    </row>
    <row r="31" spans="1:4" ht="15.75" x14ac:dyDescent="0.25">
      <c r="A31" s="16" t="s">
        <v>33</v>
      </c>
      <c r="B31" s="18"/>
      <c r="C31" s="10">
        <f>SUM(C32:C34)</f>
        <v>0</v>
      </c>
      <c r="D31" s="10">
        <f>SUM(D32:D34)</f>
        <v>0</v>
      </c>
    </row>
    <row r="32" spans="1:4" ht="15.75" x14ac:dyDescent="0.25">
      <c r="A32" s="7" t="s">
        <v>34</v>
      </c>
      <c r="B32" s="17" t="s">
        <v>35</v>
      </c>
      <c r="C32" s="11"/>
      <c r="D32" s="11"/>
    </row>
    <row r="33" spans="1:4" ht="15.75" x14ac:dyDescent="0.25">
      <c r="A33" s="7" t="s">
        <v>36</v>
      </c>
      <c r="B33" s="17" t="s">
        <v>37</v>
      </c>
      <c r="C33" s="11"/>
      <c r="D33" s="11"/>
    </row>
    <row r="34" spans="1:4" ht="15.75" x14ac:dyDescent="0.25">
      <c r="A34" s="6" t="s">
        <v>38</v>
      </c>
      <c r="B34" s="6" t="s">
        <v>39</v>
      </c>
      <c r="C34" s="11"/>
      <c r="D34" s="11"/>
    </row>
    <row r="35" spans="1:4" ht="15.75" x14ac:dyDescent="0.25">
      <c r="A35" s="6"/>
      <c r="B35" s="6"/>
      <c r="C35" s="11"/>
      <c r="D35" s="11"/>
    </row>
    <row r="36" spans="1:4" ht="15.75" x14ac:dyDescent="0.25">
      <c r="A36" s="9" t="s">
        <v>40</v>
      </c>
      <c r="B36" s="19"/>
      <c r="C36" s="10">
        <f>SUM(C37)</f>
        <v>0</v>
      </c>
      <c r="D36" s="10">
        <f>SUM(D37)</f>
        <v>0</v>
      </c>
    </row>
    <row r="37" spans="1:4" ht="15.75" x14ac:dyDescent="0.25">
      <c r="A37" s="6" t="s">
        <v>41</v>
      </c>
      <c r="B37" s="6" t="s">
        <v>40</v>
      </c>
      <c r="C37" s="11"/>
      <c r="D37" s="11"/>
    </row>
    <row r="38" spans="1:4" ht="15.75" x14ac:dyDescent="0.25">
      <c r="A38" s="6"/>
      <c r="B38" s="6"/>
      <c r="C38" s="11"/>
      <c r="D38" s="11"/>
    </row>
    <row r="39" spans="1:4" ht="15.75" x14ac:dyDescent="0.25">
      <c r="A39" s="9" t="s">
        <v>42</v>
      </c>
      <c r="B39" s="9"/>
      <c r="C39" s="10">
        <f>SUM(C31,C24,C36)</f>
        <v>38830900</v>
      </c>
      <c r="D39" s="10">
        <f>SUM(D31,D24,D36)</f>
        <v>39025900</v>
      </c>
    </row>
  </sheetData>
  <mergeCells count="7">
    <mergeCell ref="D6:D7"/>
    <mergeCell ref="A24:B24"/>
    <mergeCell ref="A2:C2"/>
    <mergeCell ref="A3:C3"/>
    <mergeCell ref="A6:B7"/>
    <mergeCell ref="C6:C7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8"/>
  <sheetViews>
    <sheetView tabSelected="1" zoomScaleNormal="100" zoomScaleSheetLayoutView="100" workbookViewId="0">
      <selection activeCell="F29" sqref="F29"/>
    </sheetView>
  </sheetViews>
  <sheetFormatPr defaultRowHeight="12.75" x14ac:dyDescent="0.2"/>
  <cols>
    <col min="1" max="1" width="4.7109375" customWidth="1"/>
    <col min="2" max="2" width="5.42578125" customWidth="1"/>
    <col min="3" max="3" width="7.28515625" customWidth="1"/>
    <col min="4" max="4" width="4" customWidth="1"/>
    <col min="5" max="5" width="46" customWidth="1"/>
    <col min="6" max="6" width="16.7109375" customWidth="1"/>
    <col min="7" max="7" width="14.140625" customWidth="1"/>
  </cols>
  <sheetData>
    <row r="1" spans="1:7" ht="15.75" x14ac:dyDescent="0.25">
      <c r="A1" s="74"/>
      <c r="B1" s="74"/>
      <c r="C1" s="74"/>
      <c r="D1" s="74"/>
      <c r="E1" s="74"/>
      <c r="F1" s="74"/>
    </row>
    <row r="2" spans="1:7" ht="15.75" x14ac:dyDescent="0.25">
      <c r="A2" s="20"/>
      <c r="B2" s="20"/>
      <c r="C2" s="20"/>
      <c r="D2" s="20"/>
      <c r="E2" s="61" t="s">
        <v>103</v>
      </c>
      <c r="F2" s="61"/>
    </row>
    <row r="3" spans="1:7" ht="37.5" customHeight="1" x14ac:dyDescent="0.2">
      <c r="A3" s="62" t="s">
        <v>136</v>
      </c>
      <c r="B3" s="62"/>
      <c r="C3" s="62"/>
      <c r="D3" s="62"/>
      <c r="E3" s="62"/>
      <c r="F3" s="62"/>
      <c r="G3" s="62"/>
    </row>
    <row r="4" spans="1:7" ht="15" customHeight="1" x14ac:dyDescent="0.25">
      <c r="A4" s="75" t="s">
        <v>130</v>
      </c>
      <c r="B4" s="75"/>
      <c r="C4" s="75"/>
      <c r="D4" s="75"/>
      <c r="E4" s="75"/>
      <c r="F4" s="75"/>
      <c r="G4" s="75"/>
    </row>
    <row r="5" spans="1:7" ht="15" customHeight="1" x14ac:dyDescent="0.25">
      <c r="A5" s="75" t="s">
        <v>43</v>
      </c>
      <c r="B5" s="75"/>
      <c r="C5" s="75"/>
      <c r="D5" s="75"/>
      <c r="E5" s="75"/>
      <c r="F5" s="75"/>
      <c r="G5" s="75"/>
    </row>
    <row r="6" spans="1:7" ht="15" customHeight="1" x14ac:dyDescent="0.25">
      <c r="A6" s="21"/>
      <c r="B6" s="21"/>
      <c r="C6" s="21"/>
      <c r="D6" s="21"/>
      <c r="E6" s="21"/>
      <c r="F6" s="21"/>
    </row>
    <row r="7" spans="1:7" ht="15.75" x14ac:dyDescent="0.25">
      <c r="A7" s="22"/>
      <c r="B7" s="22"/>
      <c r="C7" s="22"/>
      <c r="D7" s="22"/>
      <c r="E7" s="23"/>
      <c r="F7" s="23"/>
    </row>
    <row r="8" spans="1:7" ht="15.75" customHeight="1" x14ac:dyDescent="0.2">
      <c r="A8" s="66" t="s">
        <v>44</v>
      </c>
      <c r="B8" s="67"/>
      <c r="C8" s="67"/>
      <c r="D8" s="67"/>
      <c r="E8" s="68"/>
      <c r="F8" s="72" t="s">
        <v>2</v>
      </c>
      <c r="G8" s="72" t="s">
        <v>131</v>
      </c>
    </row>
    <row r="9" spans="1:7" ht="19.5" customHeight="1" x14ac:dyDescent="0.2">
      <c r="A9" s="69"/>
      <c r="B9" s="70"/>
      <c r="C9" s="70"/>
      <c r="D9" s="70"/>
      <c r="E9" s="71"/>
      <c r="F9" s="73"/>
      <c r="G9" s="73"/>
    </row>
    <row r="10" spans="1:7" ht="15.75" x14ac:dyDescent="0.25">
      <c r="A10" s="9" t="s">
        <v>45</v>
      </c>
      <c r="B10" s="16"/>
      <c r="C10" s="16"/>
      <c r="D10" s="16"/>
      <c r="E10" s="16"/>
      <c r="F10" s="24">
        <f>F11</f>
        <v>38830900</v>
      </c>
      <c r="G10" s="24">
        <f>G11</f>
        <v>39025900</v>
      </c>
    </row>
    <row r="11" spans="1:7" ht="15.75" x14ac:dyDescent="0.25">
      <c r="A11" s="25" t="s">
        <v>20</v>
      </c>
      <c r="B11" s="25"/>
      <c r="C11" s="25" t="s">
        <v>19</v>
      </c>
      <c r="D11" s="25"/>
      <c r="E11" s="26"/>
      <c r="F11" s="27">
        <f>SUM(F12)</f>
        <v>38830900</v>
      </c>
      <c r="G11" s="27">
        <f>SUM(G12)</f>
        <v>39025900</v>
      </c>
    </row>
    <row r="12" spans="1:7" ht="15.75" x14ac:dyDescent="0.25">
      <c r="A12" s="26"/>
      <c r="B12" s="26" t="s">
        <v>115</v>
      </c>
      <c r="C12" s="26"/>
      <c r="D12" s="26" t="s">
        <v>112</v>
      </c>
      <c r="E12" s="26"/>
      <c r="F12" s="28">
        <v>38830900</v>
      </c>
      <c r="G12" s="28">
        <v>39025900</v>
      </c>
    </row>
    <row r="13" spans="1:7" ht="15.75" x14ac:dyDescent="0.25">
      <c r="A13" s="29"/>
      <c r="B13" s="30"/>
      <c r="C13" s="30"/>
      <c r="D13" s="30"/>
      <c r="E13" s="31"/>
      <c r="F13" s="28"/>
      <c r="G13" s="28"/>
    </row>
    <row r="14" spans="1:7" ht="15.75" customHeight="1" x14ac:dyDescent="0.25">
      <c r="A14" s="9" t="s">
        <v>46</v>
      </c>
      <c r="B14" s="16"/>
      <c r="C14" s="16"/>
      <c r="D14" s="16"/>
      <c r="E14" s="38"/>
      <c r="F14" s="33">
        <f>F15</f>
        <v>0</v>
      </c>
      <c r="G14" s="33">
        <f>G15</f>
        <v>0</v>
      </c>
    </row>
    <row r="15" spans="1:7" ht="15.75" customHeight="1" x14ac:dyDescent="0.25">
      <c r="A15" s="25" t="s">
        <v>8</v>
      </c>
      <c r="B15" s="25"/>
      <c r="C15" s="25" t="s">
        <v>9</v>
      </c>
      <c r="D15" s="25"/>
      <c r="E15" s="25"/>
      <c r="F15" s="36">
        <f>SUM(F16:F16)</f>
        <v>0</v>
      </c>
      <c r="G15" s="36">
        <f>SUM(G16:G16)</f>
        <v>0</v>
      </c>
    </row>
    <row r="16" spans="1:7" ht="15.75" customHeight="1" x14ac:dyDescent="0.25">
      <c r="A16" s="26"/>
      <c r="B16" s="26"/>
      <c r="C16" s="26" t="s">
        <v>47</v>
      </c>
      <c r="D16" s="26" t="s">
        <v>48</v>
      </c>
      <c r="E16" s="26"/>
      <c r="F16" s="36"/>
      <c r="G16" s="36"/>
    </row>
    <row r="17" spans="1:7" ht="15.75" customHeight="1" x14ac:dyDescent="0.25">
      <c r="A17" s="26"/>
      <c r="B17" s="26"/>
      <c r="C17" s="26"/>
      <c r="D17" s="26"/>
      <c r="E17" s="26"/>
      <c r="F17" s="36"/>
      <c r="G17" s="36"/>
    </row>
    <row r="18" spans="1:7" ht="15.75" customHeight="1" x14ac:dyDescent="0.25">
      <c r="A18" s="32"/>
      <c r="B18" s="32"/>
      <c r="C18" s="32" t="s">
        <v>49</v>
      </c>
      <c r="D18" s="32"/>
      <c r="E18" s="32"/>
      <c r="F18" s="33">
        <f>F10+F14</f>
        <v>38830900</v>
      </c>
      <c r="G18" s="33">
        <f>G10+G14</f>
        <v>39025900</v>
      </c>
    </row>
    <row r="19" spans="1:7" ht="15.75" customHeight="1" x14ac:dyDescent="0.25">
      <c r="A19" s="26"/>
      <c r="B19" s="26"/>
      <c r="C19" s="25"/>
      <c r="D19" s="26"/>
      <c r="E19" s="26"/>
      <c r="F19" s="34"/>
      <c r="G19" s="34"/>
    </row>
    <row r="20" spans="1:7" ht="15.75" customHeight="1" x14ac:dyDescent="0.25">
      <c r="A20" s="25" t="s">
        <v>4</v>
      </c>
      <c r="B20" s="25"/>
      <c r="C20" s="25" t="s">
        <v>5</v>
      </c>
      <c r="D20" s="25"/>
      <c r="E20" s="26"/>
      <c r="F20" s="36">
        <f>F11</f>
        <v>38830900</v>
      </c>
      <c r="G20" s="36">
        <f>G11</f>
        <v>39025900</v>
      </c>
    </row>
    <row r="21" spans="1:7" ht="15.75" customHeight="1" x14ac:dyDescent="0.25">
      <c r="A21" s="25" t="s">
        <v>13</v>
      </c>
      <c r="B21" s="25"/>
      <c r="C21" s="25" t="s">
        <v>14</v>
      </c>
      <c r="D21" s="25"/>
      <c r="E21" s="25"/>
      <c r="F21" s="36"/>
      <c r="G21" s="36"/>
    </row>
    <row r="22" spans="1:7" ht="15.75" customHeight="1" x14ac:dyDescent="0.25">
      <c r="A22" s="25" t="s">
        <v>6</v>
      </c>
      <c r="B22" s="25"/>
      <c r="C22" s="25" t="s">
        <v>7</v>
      </c>
      <c r="D22" s="25"/>
      <c r="E22" s="25"/>
      <c r="F22" s="36"/>
      <c r="G22" s="36"/>
    </row>
    <row r="23" spans="1:7" ht="15.75" customHeight="1" x14ac:dyDescent="0.25">
      <c r="A23" s="25" t="s">
        <v>8</v>
      </c>
      <c r="B23" s="25"/>
      <c r="C23" s="25" t="s">
        <v>9</v>
      </c>
      <c r="D23" s="25"/>
      <c r="E23" s="25"/>
      <c r="F23" s="36">
        <f>F15</f>
        <v>0</v>
      </c>
      <c r="G23" s="36">
        <f>G15</f>
        <v>0</v>
      </c>
    </row>
    <row r="24" spans="1:7" ht="15.75" customHeight="1" x14ac:dyDescent="0.25">
      <c r="A24" s="25" t="s">
        <v>15</v>
      </c>
      <c r="B24" s="25"/>
      <c r="C24" s="25" t="s">
        <v>16</v>
      </c>
      <c r="D24" s="25"/>
      <c r="E24" s="25"/>
      <c r="F24" s="36"/>
      <c r="G24" s="36"/>
    </row>
    <row r="25" spans="1:7" ht="15.75" customHeight="1" x14ac:dyDescent="0.25">
      <c r="A25" s="25" t="s">
        <v>10</v>
      </c>
      <c r="B25" s="25"/>
      <c r="C25" s="25" t="s">
        <v>11</v>
      </c>
      <c r="D25" s="25"/>
      <c r="E25" s="25"/>
      <c r="F25" s="36"/>
      <c r="G25" s="36"/>
    </row>
    <row r="26" spans="1:7" ht="15.75" customHeight="1" x14ac:dyDescent="0.25">
      <c r="A26" s="25" t="s">
        <v>17</v>
      </c>
      <c r="B26" s="25"/>
      <c r="C26" s="25" t="s">
        <v>18</v>
      </c>
      <c r="D26" s="25"/>
      <c r="E26" s="25"/>
      <c r="F26" s="36"/>
      <c r="G26" s="36"/>
    </row>
    <row r="27" spans="1:7" ht="15.75" customHeight="1" x14ac:dyDescent="0.25">
      <c r="A27" s="25" t="s">
        <v>20</v>
      </c>
      <c r="B27" s="25"/>
      <c r="C27" s="25" t="s">
        <v>19</v>
      </c>
      <c r="D27" s="25"/>
      <c r="E27" s="25"/>
      <c r="F27" s="36"/>
      <c r="G27" s="36"/>
    </row>
    <row r="28" spans="1:7" ht="15.75" customHeight="1" x14ac:dyDescent="0.25">
      <c r="A28" s="26"/>
      <c r="B28" s="26"/>
      <c r="C28" s="25" t="s">
        <v>49</v>
      </c>
      <c r="D28" s="26"/>
      <c r="E28" s="26"/>
      <c r="F28" s="34">
        <f>SUM(F20:F27)</f>
        <v>38830900</v>
      </c>
      <c r="G28" s="34">
        <f>SUM(G20:G27)</f>
        <v>39025900</v>
      </c>
    </row>
  </sheetData>
  <sheetProtection selectLockedCells="1" selectUnlockedCells="1"/>
  <mergeCells count="8">
    <mergeCell ref="G8:G9"/>
    <mergeCell ref="A3:G3"/>
    <mergeCell ref="A4:G4"/>
    <mergeCell ref="A5:G5"/>
    <mergeCell ref="A8:E9"/>
    <mergeCell ref="F8:F9"/>
    <mergeCell ref="A1:F1"/>
    <mergeCell ref="E2:F2"/>
  </mergeCells>
  <phoneticPr fontId="0" type="noConversion"/>
  <pageMargins left="0.23622047244094491" right="0.23622047244094491" top="0.74803149606299213" bottom="0.74803149606299213" header="0.51181102362204722" footer="0.51181102362204722"/>
  <pageSetup paperSize="9" scale="88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9"/>
  <sheetViews>
    <sheetView view="pageBreakPreview" topLeftCell="A22" zoomScaleNormal="100" zoomScaleSheetLayoutView="100" workbookViewId="0">
      <selection activeCell="A3" sqref="A3:H3"/>
    </sheetView>
  </sheetViews>
  <sheetFormatPr defaultRowHeight="15.75" customHeight="1" x14ac:dyDescent="0.25"/>
  <cols>
    <col min="1" max="1" width="3.28515625" style="40" customWidth="1"/>
    <col min="2" max="2" width="4.85546875" style="39" customWidth="1"/>
    <col min="3" max="3" width="7.140625" style="39" customWidth="1"/>
    <col min="4" max="4" width="6.42578125" style="39" customWidth="1"/>
    <col min="5" max="5" width="42" style="39" customWidth="1"/>
    <col min="6" max="6" width="8.85546875" style="39" customWidth="1"/>
    <col min="7" max="7" width="14.7109375" style="56" customWidth="1"/>
    <col min="8" max="8" width="14.7109375" style="1" customWidth="1"/>
    <col min="9" max="16384" width="9.140625" style="1"/>
  </cols>
  <sheetData>
    <row r="1" spans="1:8" ht="15.75" customHeight="1" x14ac:dyDescent="0.25">
      <c r="A1" s="78"/>
      <c r="B1" s="78"/>
      <c r="C1" s="78"/>
      <c r="D1" s="78"/>
      <c r="E1" s="78"/>
      <c r="F1" s="78"/>
    </row>
    <row r="2" spans="1:8" ht="15.75" customHeight="1" x14ac:dyDescent="0.25">
      <c r="A2" s="60"/>
      <c r="B2" s="60"/>
      <c r="C2" s="60"/>
      <c r="D2" s="60"/>
      <c r="E2" s="60"/>
      <c r="F2" s="60"/>
      <c r="H2" s="1" t="s">
        <v>135</v>
      </c>
    </row>
    <row r="3" spans="1:8" ht="31.5" customHeight="1" x14ac:dyDescent="0.25">
      <c r="A3" s="62" t="s">
        <v>132</v>
      </c>
      <c r="B3" s="62"/>
      <c r="C3" s="62"/>
      <c r="D3" s="62"/>
      <c r="E3" s="62"/>
      <c r="F3" s="62"/>
      <c r="G3" s="62"/>
      <c r="H3" s="62"/>
    </row>
    <row r="4" spans="1:8" ht="15.75" customHeight="1" x14ac:dyDescent="0.25">
      <c r="A4" s="75"/>
      <c r="B4" s="75"/>
      <c r="C4" s="75"/>
      <c r="D4" s="75"/>
      <c r="E4" s="75"/>
      <c r="F4" s="75"/>
    </row>
    <row r="5" spans="1:8" ht="15.75" customHeight="1" x14ac:dyDescent="0.25">
      <c r="A5" s="75" t="s">
        <v>43</v>
      </c>
      <c r="B5" s="75"/>
      <c r="C5" s="75"/>
      <c r="D5" s="75"/>
      <c r="E5" s="75"/>
      <c r="F5" s="75"/>
      <c r="G5" s="75"/>
      <c r="H5" s="75"/>
    </row>
    <row r="6" spans="1:8" ht="15.75" customHeight="1" x14ac:dyDescent="0.25">
      <c r="A6" s="23"/>
      <c r="B6" s="23"/>
      <c r="C6" s="23"/>
      <c r="D6" s="23"/>
      <c r="E6" s="23"/>
      <c r="F6" s="57" t="s">
        <v>0</v>
      </c>
    </row>
    <row r="7" spans="1:8" ht="15.75" customHeight="1" x14ac:dyDescent="0.25">
      <c r="A7" s="76" t="s">
        <v>50</v>
      </c>
      <c r="B7" s="76"/>
      <c r="C7" s="76"/>
      <c r="D7" s="76"/>
      <c r="E7" s="76"/>
      <c r="F7" s="77" t="s">
        <v>51</v>
      </c>
      <c r="G7" s="80" t="s">
        <v>2</v>
      </c>
      <c r="H7" s="80" t="s">
        <v>131</v>
      </c>
    </row>
    <row r="8" spans="1:8" s="22" customFormat="1" ht="15.75" customHeight="1" x14ac:dyDescent="0.25">
      <c r="A8" s="76"/>
      <c r="B8" s="76"/>
      <c r="C8" s="76"/>
      <c r="D8" s="76"/>
      <c r="E8" s="76"/>
      <c r="F8" s="77"/>
      <c r="G8" s="80"/>
      <c r="H8" s="80"/>
    </row>
    <row r="9" spans="1:8" ht="15.75" customHeight="1" x14ac:dyDescent="0.25">
      <c r="A9" s="9" t="s">
        <v>113</v>
      </c>
      <c r="B9" s="16"/>
      <c r="C9" s="16"/>
      <c r="D9" s="16"/>
      <c r="E9" s="16"/>
      <c r="F9" s="47">
        <v>6</v>
      </c>
      <c r="G9" s="51">
        <f>G10+G21+G27</f>
        <v>38830900</v>
      </c>
      <c r="H9" s="51">
        <f>H10+H21+H27</f>
        <v>39025900</v>
      </c>
    </row>
    <row r="10" spans="1:8" ht="15.75" customHeight="1" x14ac:dyDescent="0.25">
      <c r="A10" s="29" t="s">
        <v>23</v>
      </c>
      <c r="B10" s="41"/>
      <c r="C10" s="41" t="s">
        <v>52</v>
      </c>
      <c r="D10" s="41"/>
      <c r="E10" s="41"/>
      <c r="F10" s="37"/>
      <c r="G10" s="52">
        <f>G11+G19</f>
        <v>27117900</v>
      </c>
      <c r="H10" s="52">
        <f>H11+H19</f>
        <v>27202900</v>
      </c>
    </row>
    <row r="11" spans="1:8" ht="15.75" customHeight="1" x14ac:dyDescent="0.25">
      <c r="A11" s="42"/>
      <c r="B11" s="41" t="s">
        <v>53</v>
      </c>
      <c r="C11" s="41"/>
      <c r="D11" s="41" t="s">
        <v>54</v>
      </c>
      <c r="E11" s="41"/>
      <c r="F11" s="37"/>
      <c r="G11" s="52">
        <f>G12+G13+G14+G15+G16+G17+G18</f>
        <v>27117900</v>
      </c>
      <c r="H11" s="52">
        <f>H12+H13+H14+H15+H16+H17+H18</f>
        <v>26702900</v>
      </c>
    </row>
    <row r="12" spans="1:8" ht="15.75" customHeight="1" x14ac:dyDescent="0.25">
      <c r="A12" s="26"/>
      <c r="B12" s="37"/>
      <c r="C12" s="37" t="s">
        <v>55</v>
      </c>
      <c r="D12" s="37" t="s">
        <v>56</v>
      </c>
      <c r="E12" s="37"/>
      <c r="F12" s="37"/>
      <c r="G12" s="35">
        <v>19847300</v>
      </c>
      <c r="H12" s="35">
        <v>20917300</v>
      </c>
    </row>
    <row r="13" spans="1:8" ht="15.75" customHeight="1" x14ac:dyDescent="0.25">
      <c r="A13" s="26"/>
      <c r="B13" s="37"/>
      <c r="C13" s="37" t="s">
        <v>94</v>
      </c>
      <c r="D13" s="37" t="s">
        <v>95</v>
      </c>
      <c r="E13" s="37"/>
      <c r="F13" s="37"/>
      <c r="G13" s="35">
        <v>500000</v>
      </c>
      <c r="H13" s="35">
        <v>550000</v>
      </c>
    </row>
    <row r="14" spans="1:8" ht="15.75" customHeight="1" x14ac:dyDescent="0.25">
      <c r="A14" s="26"/>
      <c r="B14" s="37"/>
      <c r="C14" s="37" t="s">
        <v>119</v>
      </c>
      <c r="D14" s="37" t="s">
        <v>120</v>
      </c>
      <c r="E14" s="37"/>
      <c r="F14" s="37"/>
      <c r="G14" s="35">
        <v>1500000</v>
      </c>
      <c r="H14" s="35">
        <v>0</v>
      </c>
    </row>
    <row r="15" spans="1:8" ht="15.75" customHeight="1" x14ac:dyDescent="0.25">
      <c r="A15" s="26"/>
      <c r="B15" s="37"/>
      <c r="C15" s="37" t="s">
        <v>117</v>
      </c>
      <c r="D15" s="37" t="s">
        <v>118</v>
      </c>
      <c r="E15" s="37"/>
      <c r="F15" s="37"/>
      <c r="G15" s="35">
        <v>4439600</v>
      </c>
      <c r="H15" s="35">
        <v>4439600</v>
      </c>
    </row>
    <row r="16" spans="1:8" ht="15.75" customHeight="1" x14ac:dyDescent="0.25">
      <c r="A16" s="42"/>
      <c r="B16" s="37"/>
      <c r="C16" s="37" t="s">
        <v>57</v>
      </c>
      <c r="D16" s="37" t="s">
        <v>58</v>
      </c>
      <c r="E16" s="37"/>
      <c r="F16" s="37"/>
      <c r="G16" s="35">
        <v>576000</v>
      </c>
      <c r="H16" s="35">
        <v>576000</v>
      </c>
    </row>
    <row r="17" spans="1:8" ht="15.75" customHeight="1" x14ac:dyDescent="0.25">
      <c r="A17" s="42"/>
      <c r="B17" s="37"/>
      <c r="C17" s="42" t="s">
        <v>96</v>
      </c>
      <c r="D17" s="37" t="s">
        <v>97</v>
      </c>
      <c r="E17" s="37"/>
      <c r="F17" s="37"/>
      <c r="G17" s="35">
        <v>220000</v>
      </c>
      <c r="H17" s="35">
        <v>220000</v>
      </c>
    </row>
    <row r="18" spans="1:8" ht="15.75" customHeight="1" x14ac:dyDescent="0.25">
      <c r="A18" s="42"/>
      <c r="B18" s="37"/>
      <c r="C18" s="42" t="s">
        <v>104</v>
      </c>
      <c r="D18" s="37" t="s">
        <v>105</v>
      </c>
      <c r="E18" s="37"/>
      <c r="F18" s="37"/>
      <c r="G18" s="35">
        <v>35000</v>
      </c>
      <c r="H18" s="35">
        <v>0</v>
      </c>
    </row>
    <row r="19" spans="1:8" ht="15.75" customHeight="1" x14ac:dyDescent="0.25">
      <c r="A19" s="42"/>
      <c r="B19" s="41" t="s">
        <v>59</v>
      </c>
      <c r="C19" s="42"/>
      <c r="D19" s="41" t="s">
        <v>60</v>
      </c>
      <c r="E19" s="37"/>
      <c r="F19" s="37"/>
      <c r="G19" s="52">
        <f>G20</f>
        <v>0</v>
      </c>
      <c r="H19" s="52">
        <f>H20</f>
        <v>500000</v>
      </c>
    </row>
    <row r="20" spans="1:8" ht="15.75" customHeight="1" x14ac:dyDescent="0.25">
      <c r="A20" s="42"/>
      <c r="B20" s="37"/>
      <c r="C20" s="42" t="s">
        <v>61</v>
      </c>
      <c r="D20" s="37" t="s">
        <v>62</v>
      </c>
      <c r="E20" s="37"/>
      <c r="F20" s="37"/>
      <c r="G20" s="54"/>
      <c r="H20" s="54">
        <v>500000</v>
      </c>
    </row>
    <row r="21" spans="1:8" ht="15.75" customHeight="1" x14ac:dyDescent="0.25">
      <c r="A21" s="29" t="s">
        <v>25</v>
      </c>
      <c r="B21" s="41"/>
      <c r="C21" s="41" t="s">
        <v>63</v>
      </c>
      <c r="D21" s="44"/>
      <c r="E21" s="44"/>
      <c r="F21" s="37"/>
      <c r="G21" s="52">
        <f>SUM(G22:G25)</f>
        <v>6003000</v>
      </c>
      <c r="H21" s="52">
        <f>SUM(H22:H25)</f>
        <v>6113000</v>
      </c>
    </row>
    <row r="22" spans="1:8" ht="15.75" customHeight="1" x14ac:dyDescent="0.25">
      <c r="A22" s="42"/>
      <c r="B22" s="37"/>
      <c r="C22" s="37"/>
      <c r="D22" s="43" t="s">
        <v>64</v>
      </c>
      <c r="E22" s="37"/>
      <c r="F22" s="37"/>
      <c r="G22" s="54">
        <v>5783000</v>
      </c>
      <c r="H22" s="54">
        <v>5893000</v>
      </c>
    </row>
    <row r="23" spans="1:8" ht="15.75" customHeight="1" x14ac:dyDescent="0.25">
      <c r="A23" s="42"/>
      <c r="B23" s="37"/>
      <c r="C23" s="37"/>
      <c r="D23" s="43" t="s">
        <v>65</v>
      </c>
      <c r="E23" s="37"/>
      <c r="F23" s="37"/>
      <c r="G23" s="54">
        <v>100000</v>
      </c>
      <c r="H23" s="54">
        <v>100000</v>
      </c>
    </row>
    <row r="24" spans="1:8" ht="15.75" customHeight="1" x14ac:dyDescent="0.25">
      <c r="A24" s="42"/>
      <c r="B24" s="37"/>
      <c r="C24" s="37"/>
      <c r="D24" s="43" t="s">
        <v>98</v>
      </c>
      <c r="E24" s="37"/>
      <c r="F24" s="37"/>
      <c r="G24" s="54">
        <v>0</v>
      </c>
      <c r="H24" s="54">
        <v>0</v>
      </c>
    </row>
    <row r="25" spans="1:8" ht="15.75" customHeight="1" x14ac:dyDescent="0.25">
      <c r="A25" s="42"/>
      <c r="B25" s="37"/>
      <c r="C25" s="37"/>
      <c r="D25" s="43" t="s">
        <v>66</v>
      </c>
      <c r="E25" s="37"/>
      <c r="F25" s="37"/>
      <c r="G25" s="54">
        <v>120000</v>
      </c>
      <c r="H25" s="54">
        <v>120000</v>
      </c>
    </row>
    <row r="26" spans="1:8" ht="15.75" customHeight="1" x14ac:dyDescent="0.25">
      <c r="A26" s="42"/>
      <c r="B26" s="37"/>
      <c r="C26" s="37"/>
      <c r="D26" s="37"/>
      <c r="E26" s="37"/>
      <c r="F26" s="37"/>
      <c r="G26" s="54"/>
      <c r="H26" s="54"/>
    </row>
    <row r="27" spans="1:8" ht="15.75" customHeight="1" x14ac:dyDescent="0.25">
      <c r="A27" s="29" t="s">
        <v>27</v>
      </c>
      <c r="B27" s="41"/>
      <c r="C27" s="41" t="s">
        <v>28</v>
      </c>
      <c r="D27" s="41"/>
      <c r="E27" s="41"/>
      <c r="F27" s="37"/>
      <c r="G27" s="52">
        <f>G28+G33+G37+G47</f>
        <v>5710000</v>
      </c>
      <c r="H27" s="52">
        <f>H28+H33+H37+H47</f>
        <v>5710000</v>
      </c>
    </row>
    <row r="28" spans="1:8" ht="15.75" customHeight="1" x14ac:dyDescent="0.25">
      <c r="A28" s="45"/>
      <c r="B28" s="41" t="s">
        <v>67</v>
      </c>
      <c r="C28" s="43"/>
      <c r="D28" s="41" t="s">
        <v>68</v>
      </c>
      <c r="E28" s="45"/>
      <c r="F28" s="37"/>
      <c r="G28" s="52">
        <f>G29+G31</f>
        <v>600000</v>
      </c>
      <c r="H28" s="52">
        <f>H29+H31</f>
        <v>600000</v>
      </c>
    </row>
    <row r="29" spans="1:8" ht="15.75" customHeight="1" x14ac:dyDescent="0.25">
      <c r="A29" s="45"/>
      <c r="B29" s="41"/>
      <c r="C29" s="37" t="s">
        <v>69</v>
      </c>
      <c r="D29" s="37" t="s">
        <v>106</v>
      </c>
      <c r="E29" s="42"/>
      <c r="F29" s="37"/>
      <c r="G29" s="50">
        <f>G30</f>
        <v>500000</v>
      </c>
      <c r="H29" s="50">
        <f>H30</f>
        <v>500000</v>
      </c>
    </row>
    <row r="30" spans="1:8" ht="15.75" customHeight="1" x14ac:dyDescent="0.25">
      <c r="A30" s="45"/>
      <c r="B30" s="41"/>
      <c r="C30" s="43"/>
      <c r="D30" s="41"/>
      <c r="E30" s="45" t="s">
        <v>107</v>
      </c>
      <c r="F30" s="37"/>
      <c r="G30" s="54">
        <v>500000</v>
      </c>
      <c r="H30" s="54">
        <v>500000</v>
      </c>
    </row>
    <row r="31" spans="1:8" ht="15.75" customHeight="1" x14ac:dyDescent="0.25">
      <c r="A31" s="42"/>
      <c r="B31" s="37"/>
      <c r="C31" s="37" t="s">
        <v>70</v>
      </c>
      <c r="D31" s="37" t="s">
        <v>71</v>
      </c>
      <c r="E31" s="37"/>
      <c r="F31" s="37"/>
      <c r="G31" s="50">
        <f>G32</f>
        <v>100000</v>
      </c>
      <c r="H31" s="50">
        <f>H32</f>
        <v>100000</v>
      </c>
    </row>
    <row r="32" spans="1:8" ht="15.75" customHeight="1" x14ac:dyDescent="0.25">
      <c r="A32" s="29"/>
      <c r="B32" s="41"/>
      <c r="C32" s="41"/>
      <c r="D32" s="41"/>
      <c r="E32" s="43" t="s">
        <v>72</v>
      </c>
      <c r="F32" s="37"/>
      <c r="G32" s="54">
        <v>100000</v>
      </c>
      <c r="H32" s="54">
        <v>100000</v>
      </c>
    </row>
    <row r="33" spans="1:8" ht="15.75" customHeight="1" x14ac:dyDescent="0.25">
      <c r="A33" s="45"/>
      <c r="B33" s="41" t="s">
        <v>73</v>
      </c>
      <c r="C33" s="43"/>
      <c r="D33" s="41" t="s">
        <v>74</v>
      </c>
      <c r="E33" s="43"/>
      <c r="F33" s="37"/>
      <c r="G33" s="52">
        <f>G35+G36</f>
        <v>170000</v>
      </c>
      <c r="H33" s="52">
        <f>H35+H36</f>
        <v>170000</v>
      </c>
    </row>
    <row r="34" spans="1:8" ht="15.75" customHeight="1" x14ac:dyDescent="0.25">
      <c r="A34" s="42"/>
      <c r="B34" s="37"/>
      <c r="C34" s="37" t="s">
        <v>75</v>
      </c>
      <c r="D34" s="37" t="s">
        <v>76</v>
      </c>
      <c r="E34" s="37"/>
      <c r="F34" s="37"/>
      <c r="G34" s="50">
        <f>G35+G36</f>
        <v>170000</v>
      </c>
      <c r="H34" s="50">
        <f>H35+H36</f>
        <v>170000</v>
      </c>
    </row>
    <row r="35" spans="1:8" ht="15.75" customHeight="1" x14ac:dyDescent="0.25">
      <c r="A35" s="42"/>
      <c r="B35" s="37"/>
      <c r="C35" s="37"/>
      <c r="D35" s="37"/>
      <c r="E35" s="43" t="s">
        <v>108</v>
      </c>
      <c r="F35" s="37"/>
      <c r="G35" s="54">
        <v>40000</v>
      </c>
      <c r="H35" s="54">
        <v>40000</v>
      </c>
    </row>
    <row r="36" spans="1:8" ht="15.75" customHeight="1" x14ac:dyDescent="0.25">
      <c r="A36" s="42"/>
      <c r="B36" s="37"/>
      <c r="C36" s="37"/>
      <c r="D36" s="37"/>
      <c r="E36" s="43" t="s">
        <v>77</v>
      </c>
      <c r="F36" s="37"/>
      <c r="G36" s="54">
        <v>130000</v>
      </c>
      <c r="H36" s="54">
        <v>130000</v>
      </c>
    </row>
    <row r="37" spans="1:8" ht="15.75" customHeight="1" x14ac:dyDescent="0.25">
      <c r="A37" s="45"/>
      <c r="B37" s="41" t="s">
        <v>78</v>
      </c>
      <c r="C37" s="43"/>
      <c r="D37" s="41" t="s">
        <v>79</v>
      </c>
      <c r="E37" s="43"/>
      <c r="F37" s="37"/>
      <c r="G37" s="52">
        <f>G38+G42+G43</f>
        <v>3740000</v>
      </c>
      <c r="H37" s="52">
        <f>H38+H42+H43</f>
        <v>3740000</v>
      </c>
    </row>
    <row r="38" spans="1:8" ht="15.75" customHeight="1" x14ac:dyDescent="0.25">
      <c r="A38" s="42"/>
      <c r="B38" s="37"/>
      <c r="C38" s="37" t="s">
        <v>80</v>
      </c>
      <c r="D38" s="37" t="s">
        <v>81</v>
      </c>
      <c r="E38" s="37"/>
      <c r="F38" s="37"/>
      <c r="G38" s="50">
        <f>SUM(G39:G41)</f>
        <v>840000</v>
      </c>
      <c r="H38" s="50">
        <f>SUM(H39:H41)</f>
        <v>840000</v>
      </c>
    </row>
    <row r="39" spans="1:8" ht="15.75" customHeight="1" x14ac:dyDescent="0.25">
      <c r="A39" s="42"/>
      <c r="B39" s="37"/>
      <c r="C39" s="37"/>
      <c r="D39" s="37"/>
      <c r="E39" s="43" t="s">
        <v>82</v>
      </c>
      <c r="F39" s="37"/>
      <c r="G39" s="54">
        <v>90000</v>
      </c>
      <c r="H39" s="54">
        <v>90000</v>
      </c>
    </row>
    <row r="40" spans="1:8" ht="15.75" customHeight="1" x14ac:dyDescent="0.25">
      <c r="A40" s="42"/>
      <c r="B40" s="37"/>
      <c r="C40" s="37"/>
      <c r="D40" s="37"/>
      <c r="E40" s="43" t="s">
        <v>83</v>
      </c>
      <c r="F40" s="37"/>
      <c r="G40" s="54">
        <v>600000</v>
      </c>
      <c r="H40" s="54">
        <v>600000</v>
      </c>
    </row>
    <row r="41" spans="1:8" ht="15.75" customHeight="1" x14ac:dyDescent="0.25">
      <c r="A41" s="42"/>
      <c r="B41" s="37"/>
      <c r="C41" s="37"/>
      <c r="D41" s="37"/>
      <c r="E41" s="43" t="s">
        <v>84</v>
      </c>
      <c r="F41" s="37"/>
      <c r="G41" s="54">
        <v>150000</v>
      </c>
      <c r="H41" s="54">
        <v>150000</v>
      </c>
    </row>
    <row r="42" spans="1:8" ht="15.75" customHeight="1" x14ac:dyDescent="0.25">
      <c r="A42" s="42"/>
      <c r="B42" s="37"/>
      <c r="C42" s="37" t="s">
        <v>85</v>
      </c>
      <c r="D42" s="37" t="s">
        <v>86</v>
      </c>
      <c r="E42" s="37"/>
      <c r="F42" s="37"/>
      <c r="G42" s="54">
        <v>400000</v>
      </c>
      <c r="H42" s="54">
        <v>400000</v>
      </c>
    </row>
    <row r="43" spans="1:8" ht="15.75" customHeight="1" x14ac:dyDescent="0.25">
      <c r="A43" s="42"/>
      <c r="B43" s="37"/>
      <c r="C43" s="37" t="s">
        <v>87</v>
      </c>
      <c r="D43" s="37" t="s">
        <v>88</v>
      </c>
      <c r="E43" s="37"/>
      <c r="F43" s="37"/>
      <c r="G43" s="50">
        <f>SUM(G44:G45)</f>
        <v>2500000</v>
      </c>
      <c r="H43" s="50">
        <f>SUM(H44:H45)</f>
        <v>2500000</v>
      </c>
    </row>
    <row r="44" spans="1:8" ht="15.75" customHeight="1" x14ac:dyDescent="0.25">
      <c r="A44" s="42"/>
      <c r="B44" s="37"/>
      <c r="C44" s="37"/>
      <c r="D44" s="37"/>
      <c r="E44" s="43" t="s">
        <v>109</v>
      </c>
      <c r="F44" s="37"/>
      <c r="G44" s="54">
        <v>2300000</v>
      </c>
      <c r="H44" s="54">
        <v>2300000</v>
      </c>
    </row>
    <row r="45" spans="1:8" ht="15.75" customHeight="1" x14ac:dyDescent="0.25">
      <c r="A45" s="42"/>
      <c r="B45" s="37"/>
      <c r="C45" s="37"/>
      <c r="D45" s="37"/>
      <c r="E45" s="43" t="s">
        <v>89</v>
      </c>
      <c r="F45" s="37"/>
      <c r="G45" s="54">
        <v>200000</v>
      </c>
      <c r="H45" s="54">
        <v>200000</v>
      </c>
    </row>
    <row r="46" spans="1:8" ht="15.75" customHeight="1" x14ac:dyDescent="0.25">
      <c r="A46" s="42"/>
      <c r="B46" s="37"/>
      <c r="C46" s="37" t="s">
        <v>121</v>
      </c>
      <c r="D46" s="37" t="s">
        <v>122</v>
      </c>
      <c r="E46" s="43"/>
      <c r="F46" s="37"/>
      <c r="G46" s="54">
        <v>10000</v>
      </c>
      <c r="H46" s="54">
        <v>10000</v>
      </c>
    </row>
    <row r="47" spans="1:8" ht="15.75" customHeight="1" x14ac:dyDescent="0.25">
      <c r="A47" s="45"/>
      <c r="B47" s="41" t="s">
        <v>90</v>
      </c>
      <c r="C47" s="43"/>
      <c r="D47" s="41" t="s">
        <v>91</v>
      </c>
      <c r="E47" s="43"/>
      <c r="F47" s="37"/>
      <c r="G47" s="52">
        <f>SUM(G48)</f>
        <v>1200000</v>
      </c>
      <c r="H47" s="52">
        <f>SUM(H48)</f>
        <v>1200000</v>
      </c>
    </row>
    <row r="48" spans="1:8" ht="15.75" customHeight="1" x14ac:dyDescent="0.25">
      <c r="A48" s="42"/>
      <c r="B48" s="37"/>
      <c r="C48" s="37" t="s">
        <v>92</v>
      </c>
      <c r="D48" s="37" t="s">
        <v>93</v>
      </c>
      <c r="E48" s="37"/>
      <c r="F48" s="37"/>
      <c r="G48" s="54">
        <v>1200000</v>
      </c>
      <c r="H48" s="54">
        <v>1200000</v>
      </c>
    </row>
    <row r="49" spans="1:8" ht="15.75" customHeight="1" x14ac:dyDescent="0.25">
      <c r="A49" s="42"/>
      <c r="B49" s="37"/>
      <c r="C49" s="37" t="s">
        <v>123</v>
      </c>
      <c r="D49" s="37" t="s">
        <v>124</v>
      </c>
      <c r="E49" s="37"/>
      <c r="F49" s="37"/>
      <c r="G49" s="54">
        <v>20000</v>
      </c>
      <c r="H49" s="54">
        <v>20000</v>
      </c>
    </row>
    <row r="50" spans="1:8" ht="15.75" customHeight="1" x14ac:dyDescent="0.25">
      <c r="A50" s="29" t="s">
        <v>34</v>
      </c>
      <c r="B50" s="41"/>
      <c r="C50" s="41" t="s">
        <v>35</v>
      </c>
      <c r="D50" s="41"/>
      <c r="E50" s="41"/>
      <c r="F50" s="41"/>
      <c r="G50" s="55"/>
      <c r="H50" s="55"/>
    </row>
    <row r="51" spans="1:8" ht="15.75" customHeight="1" x14ac:dyDescent="0.25">
      <c r="A51" s="29"/>
      <c r="B51" s="41"/>
      <c r="C51" s="37" t="s">
        <v>125</v>
      </c>
      <c r="D51" s="37" t="s">
        <v>126</v>
      </c>
      <c r="E51" s="37"/>
      <c r="F51" s="37"/>
      <c r="G51" s="54"/>
      <c r="H51" s="54"/>
    </row>
    <row r="52" spans="1:8" ht="15.75" customHeight="1" x14ac:dyDescent="0.25">
      <c r="A52" s="42"/>
      <c r="B52" s="37"/>
      <c r="C52" s="37" t="s">
        <v>127</v>
      </c>
      <c r="D52" s="37" t="s">
        <v>128</v>
      </c>
      <c r="E52" s="37"/>
      <c r="F52" s="37"/>
      <c r="G52" s="54"/>
      <c r="H52" s="54"/>
    </row>
    <row r="53" spans="1:8" ht="15.75" customHeight="1" x14ac:dyDescent="0.25">
      <c r="A53" s="9" t="s">
        <v>116</v>
      </c>
      <c r="B53" s="16"/>
      <c r="C53" s="16"/>
      <c r="D53" s="16"/>
      <c r="E53" s="38"/>
      <c r="F53" s="47"/>
      <c r="G53" s="51">
        <f>G54+G56</f>
        <v>0</v>
      </c>
      <c r="H53" s="51">
        <f>H54+H56</f>
        <v>0</v>
      </c>
    </row>
    <row r="54" spans="1:8" ht="15.75" customHeight="1" x14ac:dyDescent="0.25">
      <c r="A54" s="45"/>
      <c r="B54" s="41" t="s">
        <v>78</v>
      </c>
      <c r="C54" s="46"/>
      <c r="D54" s="41" t="s">
        <v>79</v>
      </c>
      <c r="E54" s="46"/>
      <c r="F54" s="37"/>
      <c r="G54" s="52">
        <f>G55</f>
        <v>0</v>
      </c>
      <c r="H54" s="52">
        <f>H55</f>
        <v>0</v>
      </c>
    </row>
    <row r="55" spans="1:8" ht="15.75" customHeight="1" x14ac:dyDescent="0.25">
      <c r="A55" s="42"/>
      <c r="B55" s="37"/>
      <c r="C55" s="37" t="s">
        <v>110</v>
      </c>
      <c r="D55" s="37" t="s">
        <v>111</v>
      </c>
      <c r="E55" s="37"/>
      <c r="F55" s="37"/>
      <c r="G55" s="54"/>
      <c r="H55" s="54"/>
    </row>
    <row r="56" spans="1:8" ht="15.75" customHeight="1" x14ac:dyDescent="0.25">
      <c r="A56" s="45"/>
      <c r="B56" s="41" t="s">
        <v>90</v>
      </c>
      <c r="C56" s="46"/>
      <c r="D56" s="41" t="s">
        <v>91</v>
      </c>
      <c r="E56" s="46"/>
      <c r="F56" s="37"/>
      <c r="G56" s="52">
        <f>SUM(G57:G57)</f>
        <v>0</v>
      </c>
      <c r="H56" s="52">
        <f>SUM(H57:H57)</f>
        <v>0</v>
      </c>
    </row>
    <row r="57" spans="1:8" ht="15.75" customHeight="1" x14ac:dyDescent="0.25">
      <c r="A57" s="42"/>
      <c r="B57" s="37"/>
      <c r="C57" s="37" t="s">
        <v>92</v>
      </c>
      <c r="D57" s="37" t="s">
        <v>93</v>
      </c>
      <c r="E57" s="37"/>
      <c r="F57" s="37"/>
      <c r="G57" s="54"/>
      <c r="H57" s="54"/>
    </row>
    <row r="58" spans="1:8" ht="15.75" customHeight="1" x14ac:dyDescent="0.25">
      <c r="A58" s="19"/>
      <c r="B58" s="13"/>
      <c r="C58" s="16" t="s">
        <v>100</v>
      </c>
      <c r="D58" s="16"/>
      <c r="E58" s="16"/>
      <c r="F58" s="47"/>
      <c r="G58" s="51">
        <f>G53+G9</f>
        <v>38830900</v>
      </c>
      <c r="H58" s="51">
        <f>H53+H9</f>
        <v>39025900</v>
      </c>
    </row>
    <row r="59" spans="1:8" ht="15.75" customHeight="1" x14ac:dyDescent="0.25">
      <c r="A59" s="42"/>
      <c r="B59" s="37"/>
      <c r="C59" s="41"/>
      <c r="D59" s="41"/>
      <c r="E59" s="41"/>
      <c r="F59" s="48"/>
      <c r="G59" s="54"/>
      <c r="H59" s="54"/>
    </row>
    <row r="60" spans="1:8" ht="15.75" customHeight="1" x14ac:dyDescent="0.25">
      <c r="A60" s="29" t="s">
        <v>23</v>
      </c>
      <c r="B60" s="41"/>
      <c r="C60" s="41" t="s">
        <v>52</v>
      </c>
      <c r="D60" s="41"/>
      <c r="E60" s="41"/>
      <c r="F60" s="37"/>
      <c r="G60" s="53">
        <f>G10</f>
        <v>27117900</v>
      </c>
      <c r="H60" s="53">
        <f>H10</f>
        <v>27202900</v>
      </c>
    </row>
    <row r="61" spans="1:8" ht="15.75" customHeight="1" x14ac:dyDescent="0.25">
      <c r="A61" s="29" t="s">
        <v>25</v>
      </c>
      <c r="B61" s="41"/>
      <c r="C61" s="41" t="s">
        <v>63</v>
      </c>
      <c r="D61" s="44"/>
      <c r="E61" s="44"/>
      <c r="F61" s="37"/>
      <c r="G61" s="53">
        <f>G21</f>
        <v>6003000</v>
      </c>
      <c r="H61" s="53">
        <f>H21</f>
        <v>6113000</v>
      </c>
    </row>
    <row r="62" spans="1:8" ht="15.75" customHeight="1" x14ac:dyDescent="0.25">
      <c r="A62" s="29" t="s">
        <v>27</v>
      </c>
      <c r="B62" s="41"/>
      <c r="C62" s="41" t="s">
        <v>28</v>
      </c>
      <c r="D62" s="41"/>
      <c r="E62" s="41"/>
      <c r="F62" s="37"/>
      <c r="G62" s="53">
        <f>G27+G53</f>
        <v>5710000</v>
      </c>
      <c r="H62" s="53">
        <f>H27+H53</f>
        <v>5710000</v>
      </c>
    </row>
    <row r="63" spans="1:8" ht="15.75" customHeight="1" x14ac:dyDescent="0.25">
      <c r="A63" s="29" t="s">
        <v>29</v>
      </c>
      <c r="B63" s="37"/>
      <c r="C63" s="41" t="s">
        <v>99</v>
      </c>
      <c r="D63" s="41"/>
      <c r="E63" s="41"/>
      <c r="F63" s="37"/>
      <c r="G63" s="54"/>
      <c r="H63" s="54"/>
    </row>
    <row r="64" spans="1:8" ht="15.75" customHeight="1" x14ac:dyDescent="0.25">
      <c r="A64" s="29" t="s">
        <v>31</v>
      </c>
      <c r="B64" s="41"/>
      <c r="C64" s="41" t="s">
        <v>32</v>
      </c>
      <c r="D64" s="41"/>
      <c r="E64" s="41"/>
      <c r="F64" s="49"/>
      <c r="G64" s="54"/>
      <c r="H64" s="54"/>
    </row>
    <row r="65" spans="1:8" ht="15.75" customHeight="1" x14ac:dyDescent="0.25">
      <c r="A65" s="29" t="s">
        <v>34</v>
      </c>
      <c r="B65" s="41"/>
      <c r="C65" s="79" t="s">
        <v>35</v>
      </c>
      <c r="D65" s="79"/>
      <c r="E65" s="79"/>
      <c r="F65" s="37"/>
      <c r="G65" s="54"/>
      <c r="H65" s="54"/>
    </row>
    <row r="66" spans="1:8" ht="15.75" customHeight="1" x14ac:dyDescent="0.25">
      <c r="A66" s="29" t="s">
        <v>36</v>
      </c>
      <c r="B66" s="41"/>
      <c r="C66" s="79" t="s">
        <v>101</v>
      </c>
      <c r="D66" s="79"/>
      <c r="E66" s="79"/>
      <c r="F66" s="37"/>
      <c r="G66" s="54"/>
      <c r="H66" s="54"/>
    </row>
    <row r="67" spans="1:8" ht="15.75" customHeight="1" x14ac:dyDescent="0.25">
      <c r="A67" s="29" t="s">
        <v>38</v>
      </c>
      <c r="B67" s="41"/>
      <c r="C67" s="41" t="s">
        <v>39</v>
      </c>
      <c r="D67" s="41"/>
      <c r="E67" s="41"/>
      <c r="F67" s="49"/>
      <c r="G67" s="54"/>
      <c r="H67" s="54"/>
    </row>
    <row r="68" spans="1:8" ht="15.75" customHeight="1" x14ac:dyDescent="0.25">
      <c r="A68" s="29" t="s">
        <v>41</v>
      </c>
      <c r="B68" s="41"/>
      <c r="C68" s="41" t="s">
        <v>40</v>
      </c>
      <c r="D68" s="41"/>
      <c r="E68" s="41"/>
      <c r="F68" s="37"/>
      <c r="G68" s="54"/>
      <c r="H68" s="54"/>
    </row>
    <row r="69" spans="1:8" ht="15.75" customHeight="1" x14ac:dyDescent="0.25">
      <c r="A69" s="29"/>
      <c r="B69" s="41"/>
      <c r="C69" s="41" t="s">
        <v>100</v>
      </c>
      <c r="D69" s="41"/>
      <c r="E69" s="41"/>
      <c r="F69" s="41"/>
      <c r="G69" s="52">
        <f>SUM(G60:G68)</f>
        <v>38830900</v>
      </c>
      <c r="H69" s="52">
        <f>SUM(H60:H68)</f>
        <v>39025900</v>
      </c>
    </row>
  </sheetData>
  <sheetProtection selectLockedCells="1" selectUnlockedCells="1"/>
  <mergeCells count="11">
    <mergeCell ref="H7:H8"/>
    <mergeCell ref="A3:H3"/>
    <mergeCell ref="A5:H5"/>
    <mergeCell ref="C66:E66"/>
    <mergeCell ref="A7:E8"/>
    <mergeCell ref="F7:F8"/>
    <mergeCell ref="C65:E65"/>
    <mergeCell ref="A1:F1"/>
    <mergeCell ref="A2:F2"/>
    <mergeCell ref="A4:F4"/>
    <mergeCell ref="G7:G8"/>
  </mergeCells>
  <phoneticPr fontId="0" type="noConversion"/>
  <pageMargins left="0.23622047244094491" right="0.23622047244094491" top="0.74803149606299213" bottom="0.74803149606299213" header="0.51181102362204722" footer="0.31496062992125984"/>
  <pageSetup paperSize="9" scale="95" firstPageNumber="0" orientation="portrait" horizontalDpi="300" verticalDpi="300" r:id="rId1"/>
  <headerFooter alignWithMargins="0">
    <oddFooter>&amp;C&amp;P. oldal, összesen: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3</vt:i4>
      </vt:variant>
    </vt:vector>
  </HeadingPairs>
  <TitlesOfParts>
    <vt:vector size="7" baseType="lpstr">
      <vt:lpstr>Mérleg inint fennt</vt:lpstr>
      <vt:lpstr>mérleg óvoda</vt:lpstr>
      <vt:lpstr>2. Bevétel funkció óvoda</vt:lpstr>
      <vt:lpstr>5.kiadás óvoda</vt:lpstr>
      <vt:lpstr>Excel_BuiltIn_Print_Area_3_1</vt:lpstr>
      <vt:lpstr>'5.kiadás óvoda'!Nyomtatási_cím</vt:lpstr>
      <vt:lpstr>'5.kiadás óvoda'!Nyomtatási_terület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Ildi</dc:creator>
  <cp:lastModifiedBy>Szentene</cp:lastModifiedBy>
  <cp:lastPrinted>2018-05-09T13:28:11Z</cp:lastPrinted>
  <dcterms:created xsi:type="dcterms:W3CDTF">2015-12-10T09:27:37Z</dcterms:created>
  <dcterms:modified xsi:type="dcterms:W3CDTF">2018-05-09T13:38:39Z</dcterms:modified>
</cp:coreProperties>
</file>